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xr:revisionPtr revIDLastSave="0" documentId="13_ncr:1_{E8B09E83-F2A6-4396-8C0B-DEDBED71A51A}" xr6:coauthVersionLast="47" xr6:coauthVersionMax="47" xr10:uidLastSave="{00000000-0000-0000-0000-000000000000}"/>
  <bookViews>
    <workbookView xWindow="-108" yWindow="-108" windowWidth="23256" windowHeight="12456" tabRatio="781" firstSheet="2" activeTab="4" xr2:uid="{00000000-000D-0000-FFFF-FFFF00000000}"/>
  </bookViews>
  <sheets>
    <sheet name="2025" sheetId="11" r:id="rId1"/>
    <sheet name="návrh střednědobého výhledu 202" sheetId="12" r:id="rId2"/>
    <sheet name="Schválený rozpočet" sheetId="3" r:id="rId3"/>
    <sheet name="Schválený rozpočet výhled" sheetId="4" r:id="rId4"/>
    <sheet name="rozpočet ke zveřejnění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9" l="1"/>
  <c r="J20" i="9"/>
  <c r="F27" i="9"/>
  <c r="F20" i="9"/>
  <c r="B27" i="9"/>
  <c r="B20" i="9"/>
  <c r="F23" i="4"/>
  <c r="F16" i="4"/>
  <c r="B23" i="4"/>
  <c r="B16" i="4"/>
  <c r="B24" i="3" l="1"/>
  <c r="B17" i="3"/>
  <c r="D56" i="11"/>
  <c r="C48" i="11"/>
  <c r="K25" i="12"/>
  <c r="K26" i="12" s="1"/>
  <c r="J25" i="12"/>
  <c r="J26" i="12" s="1"/>
  <c r="K18" i="12"/>
  <c r="J18" i="12"/>
  <c r="G25" i="12"/>
  <c r="G26" i="12" s="1"/>
  <c r="F25" i="12"/>
  <c r="F26" i="12" s="1"/>
  <c r="G18" i="12"/>
  <c r="F18" i="12"/>
  <c r="C25" i="12"/>
  <c r="C18" i="12"/>
  <c r="B18" i="12"/>
  <c r="C47" i="11"/>
  <c r="C45" i="11"/>
  <c r="C38" i="11"/>
  <c r="C32" i="11"/>
  <c r="C19" i="11"/>
  <c r="C17" i="11"/>
  <c r="C13" i="11"/>
  <c r="C11" i="11"/>
  <c r="C26" i="12" l="1"/>
  <c r="B25" i="12"/>
  <c r="B26" i="12" s="1"/>
</calcChain>
</file>

<file path=xl/sharedStrings.xml><?xml version="1.0" encoding="utf-8"?>
<sst xmlns="http://schemas.openxmlformats.org/spreadsheetml/2006/main" count="279" uniqueCount="83">
  <si>
    <t>NÁKLADY:</t>
  </si>
  <si>
    <t>Spotřební materiál  škola + družina</t>
  </si>
  <si>
    <t>Kanc.potřeby, tonery</t>
  </si>
  <si>
    <t>Čistící prostředky</t>
  </si>
  <si>
    <t>Potřeby pro žáky škola + družina</t>
  </si>
  <si>
    <t>Drobný majetek</t>
  </si>
  <si>
    <t>Materiál, DDHM</t>
  </si>
  <si>
    <t>Opravy</t>
  </si>
  <si>
    <t>Plyn</t>
  </si>
  <si>
    <t>Elektřina</t>
  </si>
  <si>
    <t>Energie</t>
  </si>
  <si>
    <t>Cestovné</t>
  </si>
  <si>
    <t>Poštovné</t>
  </si>
  <si>
    <t>Telefon</t>
  </si>
  <si>
    <t>Poplatky bance</t>
  </si>
  <si>
    <t>Zpracování mezd</t>
  </si>
  <si>
    <t>Služby BOZP, PO</t>
  </si>
  <si>
    <t>Ostatní služby - osobní certifikát,přístup.licence</t>
  </si>
  <si>
    <t>tvorba a údržba webových stránek</t>
  </si>
  <si>
    <t>Revize</t>
  </si>
  <si>
    <t>Služby</t>
  </si>
  <si>
    <t>Stravování zaměstnanců</t>
  </si>
  <si>
    <t>Preventivní prohlídky</t>
  </si>
  <si>
    <t xml:space="preserve">Další vzdělávání, školení </t>
  </si>
  <si>
    <t>Pojištění, zákonné pojištění</t>
  </si>
  <si>
    <t>Ostatní sociální náklady</t>
  </si>
  <si>
    <t>mzdové náklady - od krajského úřadu</t>
  </si>
  <si>
    <t>Doplňková činnost - zájmové kroužky</t>
  </si>
  <si>
    <t xml:space="preserve">Doplňková činnost </t>
  </si>
  <si>
    <t>Náklady celkem</t>
  </si>
  <si>
    <t>Výnosy:</t>
  </si>
  <si>
    <t>Úplata za školní družinu</t>
  </si>
  <si>
    <t>Příspěvek na provoz  OÚ</t>
  </si>
  <si>
    <t>dotace na platy od krajského úřadu</t>
  </si>
  <si>
    <t>Doplňková činnost</t>
  </si>
  <si>
    <t>Výnosy celkem</t>
  </si>
  <si>
    <t>Vypracovala: Michaela Kubicová</t>
  </si>
  <si>
    <t>Mgr. Martina Juřicová</t>
  </si>
  <si>
    <t>ředitelka školy</t>
  </si>
  <si>
    <t>hlavní činnost</t>
  </si>
  <si>
    <t>doplňková činnost</t>
  </si>
  <si>
    <t>spotřeba materiálu</t>
  </si>
  <si>
    <t>energie - elektřina, plyn</t>
  </si>
  <si>
    <t>opravy, údržba</t>
  </si>
  <si>
    <t>cestovné</t>
  </si>
  <si>
    <t>ostatní služby</t>
  </si>
  <si>
    <t>zákonné sociální náklady</t>
  </si>
  <si>
    <t>ostatní náklady z činnosti</t>
  </si>
  <si>
    <t>doplňková činnost - zájmové kroužky</t>
  </si>
  <si>
    <t>tržba doplňková činnost - zájmové kroužky</t>
  </si>
  <si>
    <t>příspěvek na provoz od zřizovatele</t>
  </si>
  <si>
    <t xml:space="preserve">Hospodářský výsledek </t>
  </si>
  <si>
    <t xml:space="preserve">  Mgr. Martina Juřicová</t>
  </si>
  <si>
    <t>Schválil dne_____________________starosta obce Střelná ing. Petr Kráčmar__________________________________________________________________</t>
  </si>
  <si>
    <t>Schválil dne_________________ starosta obce Střelná ing. Petr Kráčmar._________________________</t>
  </si>
  <si>
    <t xml:space="preserve">  </t>
  </si>
  <si>
    <t>Plavecká výuka provozní náklady</t>
  </si>
  <si>
    <t>služby sw účetnictví,matrika, spisová služba</t>
  </si>
  <si>
    <t>Základní škola Střelná, okres Vsetín, příspěvková organizace IČ: 70996652</t>
  </si>
  <si>
    <t>zaokrouhl.na100</t>
  </si>
  <si>
    <t>Ve Střelné  _____________</t>
  </si>
  <si>
    <t>Náklady z projektu šablony OP JAK vzdělávání, pomůcky</t>
  </si>
  <si>
    <t>NÁVRH - STŘEDNĚDOBÝ VÝHLED ROZPOČTU   2026</t>
  </si>
  <si>
    <t>Schválil dne ___________starosta obce Střelná ing Petr Kráčmar._______________________________________________________________________________</t>
  </si>
  <si>
    <t>(v souladu se zákonem č. 23/2017 Sb. a zákonem č. 250/2000 Sb., ve znění zákona č. 24/2017 Sb.)</t>
  </si>
  <si>
    <t>Mzdové náklady - KÚ, projekt OP JAK</t>
  </si>
  <si>
    <t>Ostatní služby - pronájem tiskárny, úřední elektronické desky</t>
  </si>
  <si>
    <t>Mzdové náklady, odvody z mezd - od krajského úřadu</t>
  </si>
  <si>
    <t>Dotace na platy od krajského úřadu</t>
  </si>
  <si>
    <t>náklady z projektu OP JAK- vzděláván, uč. pomůcky</t>
  </si>
  <si>
    <t>úplata za školní družinu</t>
  </si>
  <si>
    <t>Schválil dne_________________ starosta obce Střelná ing. Petr Kráčmar.____________________</t>
  </si>
  <si>
    <t>Schválil dne _______________starosta obce Střelná ing. Petr Kráčmar.________________</t>
  </si>
  <si>
    <t>NÁVRH  ROZPOČTU NA ROK  2025</t>
  </si>
  <si>
    <t>NÁVRH - STŘEDNĚDOBÝ VÝHLED ROZPOČTU   2027</t>
  </si>
  <si>
    <t>Ve Střelné   7.11.2024</t>
  </si>
  <si>
    <t>Ve Střelné  7.11.2024</t>
  </si>
  <si>
    <t>NÁVRH   ROZPOČTU  NA  ROK  2025</t>
  </si>
  <si>
    <t>Vypracovala: Pavla Jeřábková</t>
  </si>
  <si>
    <t>mzdové náklady nepedag.</t>
  </si>
  <si>
    <t>příspěvek na od zřizovatele</t>
  </si>
  <si>
    <t>NÁVRH - STŘEDNĚDOBÝ VÝHLED ROZPOČTU   2028</t>
  </si>
  <si>
    <t>NÁVRH  ROZPOČTU  NA  ROK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</si>
</sst>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5"/>
      <name val="Arial"/>
      <family val="2"/>
      <charset val="238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 CE"/>
      <charset val="238"/>
    </font>
    <font>
      <sz val="6"/>
      <color theme="1"/>
      <name val="Calibri"/>
      <family val="2"/>
      <scheme val="minor"/>
    </font>
    <font>
      <sz val="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4" fontId="0" fillId="0" borderId="0" xfId="0" applyNumberFormat="1"/>
    <xf numFmtId="0" fontId="0" fillId="0" borderId="1" xfId="0" applyBorder="1"/>
    <xf numFmtId="4" fontId="0" fillId="2" borderId="1" xfId="0" applyNumberFormat="1" applyFill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4" fontId="4" fillId="2" borderId="1" xfId="0" applyNumberFormat="1" applyFont="1" applyFill="1" applyBorder="1"/>
    <xf numFmtId="0" fontId="4" fillId="0" borderId="1" xfId="0" applyFont="1" applyBorder="1"/>
    <xf numFmtId="4" fontId="0" fillId="0" borderId="1" xfId="0" applyNumberFormat="1" applyBorder="1"/>
    <xf numFmtId="4" fontId="4" fillId="0" borderId="1" xfId="0" applyNumberFormat="1" applyFont="1" applyBorder="1"/>
    <xf numFmtId="0" fontId="0" fillId="3" borderId="1" xfId="0" applyFill="1" applyBorder="1"/>
    <xf numFmtId="0" fontId="0" fillId="2" borderId="1" xfId="0" applyFill="1" applyBorder="1"/>
    <xf numFmtId="3" fontId="0" fillId="0" borderId="1" xfId="0" applyNumberFormat="1" applyBorder="1"/>
    <xf numFmtId="3" fontId="0" fillId="3" borderId="1" xfId="0" applyNumberFormat="1" applyFill="1" applyBorder="1"/>
    <xf numFmtId="0" fontId="3" fillId="0" borderId="1" xfId="0" applyFont="1" applyBorder="1"/>
    <xf numFmtId="4" fontId="3" fillId="0" borderId="1" xfId="0" applyNumberFormat="1" applyFont="1" applyBorder="1"/>
    <xf numFmtId="3" fontId="4" fillId="0" borderId="1" xfId="0" applyNumberFormat="1" applyFont="1" applyBorder="1"/>
    <xf numFmtId="0" fontId="5" fillId="0" borderId="0" xfId="0" applyFont="1"/>
    <xf numFmtId="3" fontId="4" fillId="0" borderId="0" xfId="0" applyNumberFormat="1" applyFont="1"/>
    <xf numFmtId="0" fontId="4" fillId="0" borderId="0" xfId="0" applyFont="1"/>
    <xf numFmtId="3" fontId="5" fillId="0" borderId="0" xfId="0" applyNumberFormat="1" applyFont="1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0" fontId="8" fillId="0" borderId="0" xfId="0" applyFont="1"/>
    <xf numFmtId="3" fontId="8" fillId="0" borderId="0" xfId="0" applyNumberFormat="1" applyFont="1"/>
    <xf numFmtId="0" fontId="10" fillId="0" borderId="1" xfId="0" applyFont="1" applyBorder="1"/>
    <xf numFmtId="2" fontId="4" fillId="0" borderId="0" xfId="0" applyNumberFormat="1" applyFont="1"/>
    <xf numFmtId="0" fontId="2" fillId="0" borderId="0" xfId="0" applyFont="1"/>
    <xf numFmtId="0" fontId="13" fillId="0" borderId="0" xfId="0" applyFont="1"/>
    <xf numFmtId="3" fontId="5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3" fontId="17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15A8-E6DD-494C-B237-1D78155604A8}">
  <sheetPr>
    <pageSetUpPr fitToPage="1"/>
  </sheetPr>
  <dimension ref="A1:E66"/>
  <sheetViews>
    <sheetView workbookViewId="0">
      <selection activeCell="B21" sqref="B21"/>
    </sheetView>
  </sheetViews>
  <sheetFormatPr defaultRowHeight="14.4" x14ac:dyDescent="0.3"/>
  <cols>
    <col min="1" max="1" width="10.44140625" customWidth="1"/>
    <col min="2" max="2" width="49.109375" customWidth="1"/>
    <col min="3" max="3" width="18.44140625" customWidth="1"/>
    <col min="4" max="4" width="15.33203125" customWidth="1"/>
  </cols>
  <sheetData>
    <row r="1" spans="1:5" x14ac:dyDescent="0.3">
      <c r="A1" s="42" t="s">
        <v>58</v>
      </c>
      <c r="B1" s="42"/>
      <c r="C1" s="42"/>
      <c r="D1" s="42"/>
      <c r="E1" s="42"/>
    </row>
    <row r="2" spans="1:5" ht="15.6" x14ac:dyDescent="0.3">
      <c r="A2" s="1"/>
      <c r="B2" s="1"/>
      <c r="C2" s="1"/>
      <c r="D2" s="1"/>
      <c r="E2" s="1"/>
    </row>
    <row r="3" spans="1:5" ht="15.6" x14ac:dyDescent="0.3">
      <c r="B3" s="43" t="s">
        <v>77</v>
      </c>
      <c r="C3" s="43"/>
      <c r="D3" s="43"/>
    </row>
    <row r="4" spans="1:5" ht="15.6" x14ac:dyDescent="0.3">
      <c r="B4" s="1"/>
      <c r="C4" s="1"/>
      <c r="D4" s="1"/>
    </row>
    <row r="5" spans="1:5" x14ac:dyDescent="0.3">
      <c r="B5" s="2" t="s">
        <v>0</v>
      </c>
      <c r="C5" s="2"/>
      <c r="D5" s="3"/>
    </row>
    <row r="6" spans="1:5" x14ac:dyDescent="0.3">
      <c r="B6" s="4" t="s">
        <v>1</v>
      </c>
      <c r="C6" s="4"/>
      <c r="D6" s="5">
        <v>28000</v>
      </c>
    </row>
    <row r="7" spans="1:5" x14ac:dyDescent="0.3">
      <c r="B7" s="4" t="s">
        <v>2</v>
      </c>
      <c r="C7" s="4"/>
      <c r="D7" s="5">
        <v>30000</v>
      </c>
    </row>
    <row r="8" spans="1:5" x14ac:dyDescent="0.3">
      <c r="B8" s="4" t="s">
        <v>3</v>
      </c>
      <c r="C8" s="4"/>
      <c r="D8" s="5">
        <v>8000</v>
      </c>
    </row>
    <row r="9" spans="1:5" x14ac:dyDescent="0.3">
      <c r="B9" s="4" t="s">
        <v>4</v>
      </c>
      <c r="C9" s="4"/>
      <c r="D9" s="5">
        <v>30000</v>
      </c>
    </row>
    <row r="10" spans="1:5" x14ac:dyDescent="0.3">
      <c r="B10" s="4" t="s">
        <v>5</v>
      </c>
      <c r="C10" s="4"/>
      <c r="D10" s="5">
        <v>20000</v>
      </c>
    </row>
    <row r="11" spans="1:5" x14ac:dyDescent="0.3">
      <c r="B11" s="6" t="s">
        <v>6</v>
      </c>
      <c r="C11" s="7">
        <f>D10+D9+D8+D7+D6</f>
        <v>116000</v>
      </c>
      <c r="D11" s="8"/>
    </row>
    <row r="12" spans="1:5" x14ac:dyDescent="0.3">
      <c r="B12" s="9"/>
      <c r="C12" s="9"/>
      <c r="D12" s="8"/>
    </row>
    <row r="13" spans="1:5" x14ac:dyDescent="0.3">
      <c r="B13" s="6" t="s">
        <v>7</v>
      </c>
      <c r="C13" s="7">
        <f>D13</f>
        <v>15000</v>
      </c>
      <c r="D13" s="5">
        <v>15000</v>
      </c>
    </row>
    <row r="14" spans="1:5" x14ac:dyDescent="0.3">
      <c r="B14" s="4"/>
      <c r="C14" s="4"/>
      <c r="D14" s="5"/>
    </row>
    <row r="15" spans="1:5" x14ac:dyDescent="0.3">
      <c r="B15" s="4" t="s">
        <v>8</v>
      </c>
      <c r="C15" s="4"/>
      <c r="D15" s="5">
        <v>140000</v>
      </c>
    </row>
    <row r="16" spans="1:5" x14ac:dyDescent="0.3">
      <c r="B16" s="4" t="s">
        <v>9</v>
      </c>
      <c r="C16" s="4"/>
      <c r="D16" s="5">
        <v>30000</v>
      </c>
    </row>
    <row r="17" spans="2:4" x14ac:dyDescent="0.3">
      <c r="B17" s="6" t="s">
        <v>10</v>
      </c>
      <c r="C17" s="7">
        <f>D16+D15</f>
        <v>170000</v>
      </c>
      <c r="D17" s="10"/>
    </row>
    <row r="18" spans="2:4" x14ac:dyDescent="0.3">
      <c r="B18" s="9"/>
      <c r="C18" s="11"/>
      <c r="D18" s="10"/>
    </row>
    <row r="19" spans="2:4" x14ac:dyDescent="0.3">
      <c r="B19" s="6" t="s">
        <v>11</v>
      </c>
      <c r="C19" s="7">
        <f>D19</f>
        <v>3000</v>
      </c>
      <c r="D19" s="10">
        <v>3000</v>
      </c>
    </row>
    <row r="20" spans="2:4" x14ac:dyDescent="0.3">
      <c r="B20" s="4"/>
      <c r="C20" s="4"/>
      <c r="D20" s="10"/>
    </row>
    <row r="21" spans="2:4" x14ac:dyDescent="0.3">
      <c r="B21" s="4" t="s">
        <v>12</v>
      </c>
      <c r="C21" s="4"/>
      <c r="D21" s="5">
        <v>2000</v>
      </c>
    </row>
    <row r="22" spans="2:4" x14ac:dyDescent="0.3">
      <c r="B22" s="4" t="s">
        <v>13</v>
      </c>
      <c r="C22" s="4"/>
      <c r="D22" s="5">
        <v>7000</v>
      </c>
    </row>
    <row r="23" spans="2:4" x14ac:dyDescent="0.3">
      <c r="B23" s="4" t="s">
        <v>14</v>
      </c>
      <c r="C23" s="4"/>
      <c r="D23" s="5">
        <v>2000</v>
      </c>
    </row>
    <row r="24" spans="2:4" x14ac:dyDescent="0.3">
      <c r="B24" s="4" t="s">
        <v>15</v>
      </c>
      <c r="C24" s="4"/>
      <c r="D24" s="5">
        <v>20000</v>
      </c>
    </row>
    <row r="25" spans="2:4" x14ac:dyDescent="0.3">
      <c r="B25" s="4" t="s">
        <v>57</v>
      </c>
      <c r="C25" s="4"/>
      <c r="D25" s="5">
        <v>48000</v>
      </c>
    </row>
    <row r="26" spans="2:4" x14ac:dyDescent="0.3">
      <c r="B26" s="4" t="s">
        <v>16</v>
      </c>
      <c r="C26" s="4"/>
      <c r="D26" s="5">
        <v>13000</v>
      </c>
    </row>
    <row r="27" spans="2:4" x14ac:dyDescent="0.3">
      <c r="B27" s="4" t="s">
        <v>17</v>
      </c>
      <c r="C27" s="4"/>
      <c r="D27" s="5">
        <v>15000</v>
      </c>
    </row>
    <row r="28" spans="2:4" x14ac:dyDescent="0.3">
      <c r="B28" s="4" t="s">
        <v>18</v>
      </c>
      <c r="C28" s="4"/>
      <c r="D28" s="5">
        <v>9000</v>
      </c>
    </row>
    <row r="29" spans="2:4" x14ac:dyDescent="0.3">
      <c r="B29" s="4" t="s">
        <v>19</v>
      </c>
      <c r="C29" s="4"/>
      <c r="D29" s="5">
        <v>12000</v>
      </c>
    </row>
    <row r="30" spans="2:4" x14ac:dyDescent="0.3">
      <c r="B30" s="4" t="s">
        <v>56</v>
      </c>
      <c r="C30" s="4"/>
      <c r="D30" s="5">
        <v>10000</v>
      </c>
    </row>
    <row r="31" spans="2:4" x14ac:dyDescent="0.3">
      <c r="B31" s="31" t="s">
        <v>66</v>
      </c>
      <c r="C31" s="4"/>
      <c r="D31" s="5">
        <v>45000</v>
      </c>
    </row>
    <row r="32" spans="2:4" x14ac:dyDescent="0.3">
      <c r="B32" s="6" t="s">
        <v>20</v>
      </c>
      <c r="C32" s="7">
        <f>D30+D28+D29+D27+D26+D25+D24+D23+D22+D21+D31</f>
        <v>183000</v>
      </c>
      <c r="D32" s="5"/>
    </row>
    <row r="33" spans="2:4" x14ac:dyDescent="0.3">
      <c r="B33" s="9"/>
      <c r="C33" s="11"/>
      <c r="D33" s="10"/>
    </row>
    <row r="34" spans="2:4" x14ac:dyDescent="0.3">
      <c r="B34" s="4" t="s">
        <v>21</v>
      </c>
      <c r="C34" s="9"/>
      <c r="D34" s="5">
        <v>15000</v>
      </c>
    </row>
    <row r="35" spans="2:4" x14ac:dyDescent="0.3">
      <c r="B35" s="4" t="s">
        <v>22</v>
      </c>
      <c r="C35" s="9"/>
      <c r="D35" s="5">
        <v>1000</v>
      </c>
    </row>
    <row r="36" spans="2:4" x14ac:dyDescent="0.3">
      <c r="B36" s="4" t="s">
        <v>23</v>
      </c>
      <c r="C36" s="9"/>
      <c r="D36" s="5">
        <v>3000</v>
      </c>
    </row>
    <row r="37" spans="2:4" x14ac:dyDescent="0.3">
      <c r="B37" s="4" t="s">
        <v>24</v>
      </c>
      <c r="C37" s="9"/>
      <c r="D37" s="5">
        <v>18000</v>
      </c>
    </row>
    <row r="38" spans="2:4" x14ac:dyDescent="0.3">
      <c r="B38" s="12" t="s">
        <v>25</v>
      </c>
      <c r="C38" s="7">
        <f>D37+D36+D35+D34</f>
        <v>37000</v>
      </c>
      <c r="D38" s="5"/>
    </row>
    <row r="39" spans="2:4" x14ac:dyDescent="0.3">
      <c r="B39" s="13"/>
      <c r="C39" s="8"/>
      <c r="D39" s="5"/>
    </row>
    <row r="40" spans="2:4" x14ac:dyDescent="0.3">
      <c r="B40" s="4" t="s">
        <v>67</v>
      </c>
      <c r="C40" s="14"/>
      <c r="D40" s="14">
        <v>2407000</v>
      </c>
    </row>
    <row r="41" spans="2:4" x14ac:dyDescent="0.3">
      <c r="B41" s="4"/>
      <c r="C41" s="14"/>
      <c r="D41" s="14"/>
    </row>
    <row r="42" spans="2:4" x14ac:dyDescent="0.3">
      <c r="B42" s="13"/>
      <c r="C42" s="8"/>
      <c r="D42" s="8"/>
    </row>
    <row r="43" spans="2:4" x14ac:dyDescent="0.3">
      <c r="B43" s="4" t="s">
        <v>61</v>
      </c>
      <c r="C43" s="14"/>
      <c r="D43" s="14"/>
    </row>
    <row r="44" spans="2:4" x14ac:dyDescent="0.3">
      <c r="B44" s="4"/>
      <c r="C44" s="14"/>
      <c r="D44" s="14"/>
    </row>
    <row r="45" spans="2:4" x14ac:dyDescent="0.3">
      <c r="B45" s="12" t="s">
        <v>65</v>
      </c>
      <c r="C45" s="7">
        <f>D44+D43+D41+D40</f>
        <v>2407000</v>
      </c>
      <c r="D45" s="5"/>
    </row>
    <row r="46" spans="2:4" x14ac:dyDescent="0.3">
      <c r="B46" s="4" t="s">
        <v>27</v>
      </c>
      <c r="C46" s="14"/>
      <c r="D46" s="14">
        <v>15000</v>
      </c>
    </row>
    <row r="47" spans="2:4" x14ac:dyDescent="0.3">
      <c r="B47" s="12" t="s">
        <v>28</v>
      </c>
      <c r="C47" s="15">
        <f>D46</f>
        <v>15000</v>
      </c>
      <c r="D47" s="14"/>
    </row>
    <row r="48" spans="2:4" x14ac:dyDescent="0.3">
      <c r="B48" s="16" t="s">
        <v>29</v>
      </c>
      <c r="C48" s="11">
        <f>SUM(C6:C47)</f>
        <v>2946000</v>
      </c>
      <c r="D48" s="17"/>
    </row>
    <row r="49" spans="2:4" x14ac:dyDescent="0.3">
      <c r="D49" s="3"/>
    </row>
    <row r="50" spans="2:4" x14ac:dyDescent="0.3">
      <c r="B50" s="2" t="s">
        <v>30</v>
      </c>
      <c r="C50" s="2"/>
      <c r="D50" s="3"/>
    </row>
    <row r="51" spans="2:4" x14ac:dyDescent="0.3">
      <c r="B51" s="4" t="s">
        <v>31</v>
      </c>
      <c r="C51" s="4"/>
      <c r="D51" s="10">
        <v>8000</v>
      </c>
    </row>
    <row r="52" spans="2:4" x14ac:dyDescent="0.3">
      <c r="B52" s="4" t="s">
        <v>32</v>
      </c>
      <c r="C52" s="4"/>
      <c r="D52" s="10">
        <v>516000</v>
      </c>
    </row>
    <row r="53" spans="2:4" x14ac:dyDescent="0.3">
      <c r="B53" s="4" t="s">
        <v>68</v>
      </c>
      <c r="C53" s="14"/>
      <c r="D53" s="10">
        <v>2407000</v>
      </c>
    </row>
    <row r="54" spans="2:4" x14ac:dyDescent="0.3">
      <c r="B54" s="4"/>
      <c r="C54" s="14"/>
      <c r="D54" s="10"/>
    </row>
    <row r="55" spans="2:4" x14ac:dyDescent="0.3">
      <c r="B55" s="4" t="s">
        <v>34</v>
      </c>
      <c r="C55" s="14"/>
      <c r="D55" s="10">
        <v>15000</v>
      </c>
    </row>
    <row r="56" spans="2:4" x14ac:dyDescent="0.3">
      <c r="B56" s="9" t="s">
        <v>35</v>
      </c>
      <c r="C56" s="18"/>
      <c r="D56" s="11">
        <f>SUM(D51:D55)</f>
        <v>2946000</v>
      </c>
    </row>
    <row r="57" spans="2:4" x14ac:dyDescent="0.3">
      <c r="B57" s="19" t="s">
        <v>36</v>
      </c>
      <c r="C57" s="20"/>
      <c r="D57" s="32"/>
    </row>
    <row r="58" spans="2:4" x14ac:dyDescent="0.3">
      <c r="B58" s="21"/>
      <c r="C58" s="20"/>
      <c r="D58" s="35"/>
    </row>
    <row r="59" spans="2:4" x14ac:dyDescent="0.3">
      <c r="B59" t="s">
        <v>55</v>
      </c>
      <c r="D59" s="3"/>
    </row>
    <row r="60" spans="2:4" x14ac:dyDescent="0.3">
      <c r="B60" s="19"/>
      <c r="D60" s="19"/>
    </row>
    <row r="61" spans="2:4" x14ac:dyDescent="0.3">
      <c r="B61" t="s">
        <v>76</v>
      </c>
      <c r="C61" s="22" t="s">
        <v>37</v>
      </c>
    </row>
    <row r="62" spans="2:4" x14ac:dyDescent="0.3">
      <c r="C62" s="22" t="s">
        <v>38</v>
      </c>
    </row>
    <row r="63" spans="2:4" x14ac:dyDescent="0.3">
      <c r="C63" s="22"/>
    </row>
    <row r="66" spans="2:2" x14ac:dyDescent="0.3">
      <c r="B66" t="s">
        <v>72</v>
      </c>
    </row>
  </sheetData>
  <mergeCells count="2">
    <mergeCell ref="A1:E1"/>
    <mergeCell ref="B3:D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8551-2511-4FC6-B2DE-44A3E12A4EFB}">
  <sheetPr>
    <pageSetUpPr fitToPage="1"/>
  </sheetPr>
  <dimension ref="A1:L39"/>
  <sheetViews>
    <sheetView workbookViewId="0">
      <selection activeCell="F14" sqref="F14"/>
    </sheetView>
  </sheetViews>
  <sheetFormatPr defaultRowHeight="14.4" x14ac:dyDescent="0.3"/>
  <cols>
    <col min="1" max="1" width="39.33203125" customWidth="1"/>
    <col min="2" max="2" width="13.5546875" customWidth="1"/>
    <col min="3" max="3" width="12.6640625" customWidth="1"/>
    <col min="4" max="4" width="5.5546875" customWidth="1"/>
    <col min="5" max="5" width="40.33203125" customWidth="1"/>
    <col min="6" max="7" width="12.6640625" customWidth="1"/>
    <col min="9" max="9" width="40.33203125" customWidth="1"/>
    <col min="10" max="11" width="12.6640625" customWidth="1"/>
  </cols>
  <sheetData>
    <row r="1" spans="1:11" x14ac:dyDescent="0.3">
      <c r="A1" s="42" t="s">
        <v>58</v>
      </c>
      <c r="B1" s="42"/>
      <c r="C1" s="42"/>
      <c r="D1" s="21"/>
      <c r="E1" s="42" t="s">
        <v>58</v>
      </c>
      <c r="F1" s="42"/>
      <c r="G1" s="42"/>
      <c r="I1" s="42" t="s">
        <v>58</v>
      </c>
      <c r="J1" s="42"/>
      <c r="K1" s="42"/>
    </row>
    <row r="2" spans="1:11" x14ac:dyDescent="0.3">
      <c r="B2" s="23"/>
      <c r="F2" s="23"/>
      <c r="J2" s="23"/>
    </row>
    <row r="3" spans="1:11" x14ac:dyDescent="0.3">
      <c r="A3" s="44" t="s">
        <v>73</v>
      </c>
      <c r="B3" s="44"/>
      <c r="C3" s="44"/>
      <c r="E3" s="44" t="s">
        <v>62</v>
      </c>
      <c r="F3" s="44"/>
      <c r="G3" s="44"/>
      <c r="I3" s="44" t="s">
        <v>74</v>
      </c>
      <c r="J3" s="44"/>
      <c r="K3" s="44"/>
    </row>
    <row r="4" spans="1:11" x14ac:dyDescent="0.3">
      <c r="A4" s="24"/>
      <c r="B4" s="24"/>
      <c r="C4" s="36" t="s">
        <v>59</v>
      </c>
      <c r="E4" s="24"/>
      <c r="F4" s="24"/>
      <c r="G4" s="36" t="s">
        <v>59</v>
      </c>
      <c r="I4" s="24"/>
      <c r="J4" s="24"/>
      <c r="K4" s="36" t="s">
        <v>59</v>
      </c>
    </row>
    <row r="5" spans="1:11" x14ac:dyDescent="0.3">
      <c r="B5" s="25" t="s">
        <v>39</v>
      </c>
      <c r="C5" s="25" t="s">
        <v>40</v>
      </c>
      <c r="F5" s="25" t="s">
        <v>39</v>
      </c>
      <c r="G5" s="25" t="s">
        <v>40</v>
      </c>
      <c r="J5" s="25" t="s">
        <v>39</v>
      </c>
      <c r="K5" s="25" t="s">
        <v>40</v>
      </c>
    </row>
    <row r="6" spans="1:11" x14ac:dyDescent="0.3">
      <c r="A6" s="4" t="s">
        <v>41</v>
      </c>
      <c r="B6" s="14">
        <v>116000</v>
      </c>
      <c r="C6" s="14"/>
      <c r="E6" s="4" t="s">
        <v>41</v>
      </c>
      <c r="F6" s="14">
        <v>116000</v>
      </c>
      <c r="G6" s="14"/>
      <c r="I6" s="4" t="s">
        <v>41</v>
      </c>
      <c r="J6" s="14">
        <v>116000</v>
      </c>
      <c r="K6" s="14"/>
    </row>
    <row r="7" spans="1:11" x14ac:dyDescent="0.3">
      <c r="A7" s="4" t="s">
        <v>42</v>
      </c>
      <c r="B7" s="14">
        <v>170000</v>
      </c>
      <c r="C7" s="14"/>
      <c r="E7" s="4" t="s">
        <v>42</v>
      </c>
      <c r="F7" s="14">
        <v>170000</v>
      </c>
      <c r="G7" s="14"/>
      <c r="I7" s="4" t="s">
        <v>42</v>
      </c>
      <c r="J7" s="14">
        <v>170000</v>
      </c>
      <c r="K7" s="14"/>
    </row>
    <row r="8" spans="1:11" x14ac:dyDescent="0.3">
      <c r="A8" s="4" t="s">
        <v>43</v>
      </c>
      <c r="B8" s="14">
        <v>15000</v>
      </c>
      <c r="C8" s="14"/>
      <c r="E8" s="4" t="s">
        <v>43</v>
      </c>
      <c r="F8" s="14">
        <v>15000</v>
      </c>
      <c r="G8" s="14"/>
      <c r="I8" s="4" t="s">
        <v>43</v>
      </c>
      <c r="J8" s="14">
        <v>15000</v>
      </c>
      <c r="K8" s="14"/>
    </row>
    <row r="9" spans="1:11" x14ac:dyDescent="0.3">
      <c r="A9" s="4" t="s">
        <v>44</v>
      </c>
      <c r="B9" s="14">
        <v>3000</v>
      </c>
      <c r="C9" s="14"/>
      <c r="E9" s="4" t="s">
        <v>44</v>
      </c>
      <c r="F9" s="14">
        <v>3000</v>
      </c>
      <c r="G9" s="14"/>
      <c r="I9" s="4" t="s">
        <v>44</v>
      </c>
      <c r="J9" s="14">
        <v>3000</v>
      </c>
      <c r="K9" s="14"/>
    </row>
    <row r="10" spans="1:11" x14ac:dyDescent="0.3">
      <c r="A10" s="4" t="s">
        <v>45</v>
      </c>
      <c r="B10" s="14">
        <v>183000</v>
      </c>
      <c r="C10" s="14"/>
      <c r="E10" s="4" t="s">
        <v>45</v>
      </c>
      <c r="F10" s="14">
        <v>183000</v>
      </c>
      <c r="G10" s="14"/>
      <c r="I10" s="4" t="s">
        <v>45</v>
      </c>
      <c r="J10" s="14">
        <v>183000</v>
      </c>
      <c r="K10" s="14"/>
    </row>
    <row r="11" spans="1:11" x14ac:dyDescent="0.3">
      <c r="A11" s="4" t="s">
        <v>46</v>
      </c>
      <c r="B11" s="14">
        <v>18000</v>
      </c>
      <c r="C11" s="14"/>
      <c r="E11" s="4" t="s">
        <v>46</v>
      </c>
      <c r="F11" s="14">
        <v>18000</v>
      </c>
      <c r="G11" s="14"/>
      <c r="I11" s="4" t="s">
        <v>46</v>
      </c>
      <c r="J11" s="14">
        <v>18000</v>
      </c>
      <c r="K11" s="14"/>
    </row>
    <row r="12" spans="1:11" x14ac:dyDescent="0.3">
      <c r="A12" s="4" t="s">
        <v>47</v>
      </c>
      <c r="B12" s="14">
        <v>19000</v>
      </c>
      <c r="C12" s="14"/>
      <c r="E12" s="4" t="s">
        <v>47</v>
      </c>
      <c r="F12" s="14">
        <v>19000</v>
      </c>
      <c r="G12" s="14"/>
      <c r="I12" s="4" t="s">
        <v>47</v>
      </c>
      <c r="J12" s="14">
        <v>19000</v>
      </c>
      <c r="K12" s="14"/>
    </row>
    <row r="13" spans="1:11" x14ac:dyDescent="0.3">
      <c r="A13" s="4" t="s">
        <v>26</v>
      </c>
      <c r="B13" s="14">
        <v>2407000</v>
      </c>
      <c r="C13" s="14"/>
      <c r="D13" s="23"/>
      <c r="E13" s="4" t="s">
        <v>26</v>
      </c>
      <c r="F13" s="14">
        <v>2407000</v>
      </c>
      <c r="G13" s="14"/>
      <c r="I13" s="4" t="s">
        <v>26</v>
      </c>
      <c r="J13" s="14">
        <v>2407000</v>
      </c>
      <c r="K13" s="14"/>
    </row>
    <row r="14" spans="1:11" x14ac:dyDescent="0.3">
      <c r="A14" s="4"/>
      <c r="B14" s="14"/>
      <c r="C14" s="14"/>
      <c r="E14" s="4"/>
      <c r="F14" s="14"/>
      <c r="G14" s="14"/>
      <c r="I14" s="4"/>
      <c r="J14" s="14"/>
      <c r="K14" s="14"/>
    </row>
    <row r="15" spans="1:11" x14ac:dyDescent="0.3">
      <c r="A15" s="4" t="s">
        <v>48</v>
      </c>
      <c r="B15" s="14"/>
      <c r="C15" s="14">
        <v>15000</v>
      </c>
      <c r="E15" s="4" t="s">
        <v>48</v>
      </c>
      <c r="F15" s="14"/>
      <c r="G15" s="14">
        <v>15000</v>
      </c>
      <c r="I15" s="4" t="s">
        <v>48</v>
      </c>
      <c r="J15" s="14"/>
      <c r="K15" s="14">
        <v>15000</v>
      </c>
    </row>
    <row r="16" spans="1:11" x14ac:dyDescent="0.3">
      <c r="A16" s="40" t="s">
        <v>69</v>
      </c>
      <c r="B16" s="14"/>
      <c r="C16" s="14"/>
      <c r="E16" s="40" t="s">
        <v>69</v>
      </c>
      <c r="F16" s="14"/>
      <c r="G16" s="14"/>
      <c r="I16" s="40" t="s">
        <v>69</v>
      </c>
      <c r="J16" s="14"/>
      <c r="K16" s="14"/>
    </row>
    <row r="17" spans="1:12" x14ac:dyDescent="0.3">
      <c r="A17" s="31"/>
      <c r="B17" s="14"/>
      <c r="C17" s="14"/>
      <c r="E17" s="31"/>
      <c r="F17" s="14"/>
      <c r="G17" s="14"/>
      <c r="I17" s="31"/>
      <c r="J17" s="14"/>
      <c r="K17" s="14"/>
    </row>
    <row r="18" spans="1:12" x14ac:dyDescent="0.3">
      <c r="A18" s="26" t="s">
        <v>29</v>
      </c>
      <c r="B18" s="27">
        <f>SUM(B6:B17)</f>
        <v>2931000</v>
      </c>
      <c r="C18" s="27">
        <f>SUM(C6:C15)</f>
        <v>15000</v>
      </c>
      <c r="E18" s="26" t="s">
        <v>29</v>
      </c>
      <c r="F18" s="27">
        <f>SUM(F6:F17)</f>
        <v>2931000</v>
      </c>
      <c r="G18" s="27">
        <f>SUM(G6:G15)</f>
        <v>15000</v>
      </c>
      <c r="I18" s="26" t="s">
        <v>29</v>
      </c>
      <c r="J18" s="27">
        <f>SUM(J6:J17)</f>
        <v>2931000</v>
      </c>
      <c r="K18" s="27">
        <f>SUM(K6:K15)</f>
        <v>15000</v>
      </c>
      <c r="L18" s="23"/>
    </row>
    <row r="19" spans="1:12" x14ac:dyDescent="0.3">
      <c r="A19" s="4"/>
      <c r="B19" s="14"/>
      <c r="C19" s="14"/>
      <c r="E19" s="4"/>
      <c r="F19" s="14"/>
      <c r="G19" s="14"/>
      <c r="I19" s="4"/>
      <c r="J19" s="14"/>
      <c r="K19" s="14"/>
    </row>
    <row r="20" spans="1:12" x14ac:dyDescent="0.3">
      <c r="A20" s="4" t="s">
        <v>70</v>
      </c>
      <c r="B20" s="14">
        <v>8000</v>
      </c>
      <c r="C20" s="14"/>
      <c r="E20" s="4" t="s">
        <v>70</v>
      </c>
      <c r="F20" s="14">
        <v>8000</v>
      </c>
      <c r="G20" s="14"/>
      <c r="I20" s="4" t="s">
        <v>70</v>
      </c>
      <c r="J20" s="14">
        <v>8000</v>
      </c>
      <c r="K20" s="14"/>
    </row>
    <row r="21" spans="1:12" x14ac:dyDescent="0.3">
      <c r="A21" s="4" t="s">
        <v>49</v>
      </c>
      <c r="B21" s="14"/>
      <c r="C21" s="14">
        <v>15000</v>
      </c>
      <c r="E21" s="4" t="s">
        <v>49</v>
      </c>
      <c r="F21" s="14"/>
      <c r="G21" s="14">
        <v>15000</v>
      </c>
      <c r="I21" s="4" t="s">
        <v>49</v>
      </c>
      <c r="J21" s="14"/>
      <c r="K21" s="14">
        <v>15000</v>
      </c>
    </row>
    <row r="22" spans="1:12" x14ac:dyDescent="0.3">
      <c r="A22" s="4" t="s">
        <v>50</v>
      </c>
      <c r="B22" s="14">
        <v>516000</v>
      </c>
      <c r="C22" s="28"/>
      <c r="E22" s="4" t="s">
        <v>50</v>
      </c>
      <c r="F22" s="14">
        <v>516000</v>
      </c>
      <c r="G22" s="28"/>
      <c r="I22" s="4" t="s">
        <v>50</v>
      </c>
      <c r="J22" s="14">
        <v>516000</v>
      </c>
      <c r="K22" s="28"/>
    </row>
    <row r="23" spans="1:12" x14ac:dyDescent="0.3">
      <c r="A23" s="4" t="s">
        <v>33</v>
      </c>
      <c r="B23" s="14">
        <v>2407000</v>
      </c>
      <c r="C23" s="14"/>
      <c r="E23" s="4" t="s">
        <v>33</v>
      </c>
      <c r="F23" s="14">
        <v>2407000</v>
      </c>
      <c r="G23" s="14"/>
      <c r="I23" s="4" t="s">
        <v>33</v>
      </c>
      <c r="J23" s="14">
        <v>2407000</v>
      </c>
      <c r="K23" s="14"/>
    </row>
    <row r="24" spans="1:12" x14ac:dyDescent="0.3">
      <c r="A24" s="4"/>
      <c r="B24" s="14"/>
      <c r="C24" s="14"/>
      <c r="E24" s="4"/>
      <c r="F24" s="14"/>
      <c r="G24" s="14"/>
      <c r="I24" s="4"/>
      <c r="J24" s="14"/>
      <c r="K24" s="14"/>
    </row>
    <row r="25" spans="1:12" x14ac:dyDescent="0.3">
      <c r="A25" s="26" t="s">
        <v>35</v>
      </c>
      <c r="B25" s="27">
        <f>SUM(B20:B24)</f>
        <v>2931000</v>
      </c>
      <c r="C25" s="27">
        <f>SUM(C20:C23)</f>
        <v>15000</v>
      </c>
      <c r="D25" s="29"/>
      <c r="E25" s="26" t="s">
        <v>35</v>
      </c>
      <c r="F25" s="27">
        <f>SUM(F20:F24)</f>
        <v>2931000</v>
      </c>
      <c r="G25" s="27">
        <f>SUM(G20:G23)</f>
        <v>15000</v>
      </c>
      <c r="I25" s="26" t="s">
        <v>35</v>
      </c>
      <c r="J25" s="27">
        <f>SUM(J20:J24)</f>
        <v>2931000</v>
      </c>
      <c r="K25" s="27">
        <f>SUM(K20:K23)</f>
        <v>15000</v>
      </c>
      <c r="L25" s="23"/>
    </row>
    <row r="26" spans="1:12" x14ac:dyDescent="0.3">
      <c r="A26" s="26" t="s">
        <v>51</v>
      </c>
      <c r="B26" s="27">
        <f>SUM(B25-B18)</f>
        <v>0</v>
      </c>
      <c r="C26" s="27">
        <f>SUM(C25-C18)</f>
        <v>0</v>
      </c>
      <c r="E26" s="26" t="s">
        <v>51</v>
      </c>
      <c r="F26" s="27">
        <f>SUM(F25-F18)</f>
        <v>0</v>
      </c>
      <c r="G26" s="27">
        <f>SUM(G25-G18)</f>
        <v>0</v>
      </c>
      <c r="I26" s="26" t="s">
        <v>51</v>
      </c>
      <c r="J26" s="27">
        <f>SUM(J25-J18)</f>
        <v>0</v>
      </c>
      <c r="K26" s="27">
        <f>SUM(K25-K18)</f>
        <v>0</v>
      </c>
    </row>
    <row r="27" spans="1:12" x14ac:dyDescent="0.3">
      <c r="A27" s="19" t="s">
        <v>36</v>
      </c>
      <c r="B27" s="30"/>
      <c r="C27" s="30"/>
      <c r="E27" s="29"/>
      <c r="F27" s="30"/>
      <c r="G27" s="30"/>
    </row>
    <row r="28" spans="1:12" x14ac:dyDescent="0.3">
      <c r="B28" s="23"/>
      <c r="C28" s="30"/>
      <c r="E28" s="29"/>
      <c r="F28" s="30"/>
      <c r="G28" s="30"/>
    </row>
    <row r="29" spans="1:12" x14ac:dyDescent="0.3">
      <c r="A29" s="19"/>
      <c r="B29" s="23"/>
    </row>
    <row r="30" spans="1:12" x14ac:dyDescent="0.3">
      <c r="A30" t="s">
        <v>75</v>
      </c>
      <c r="B30" s="22" t="s">
        <v>52</v>
      </c>
    </row>
    <row r="31" spans="1:12" x14ac:dyDescent="0.3">
      <c r="B31" s="22" t="s">
        <v>38</v>
      </c>
    </row>
    <row r="32" spans="1:12" x14ac:dyDescent="0.3">
      <c r="B32" s="22"/>
    </row>
    <row r="33" spans="1:2" x14ac:dyDescent="0.3">
      <c r="B33" s="22"/>
    </row>
    <row r="34" spans="1:2" x14ac:dyDescent="0.3">
      <c r="B34" s="22"/>
    </row>
    <row r="35" spans="1:2" x14ac:dyDescent="0.3">
      <c r="B35" s="23"/>
    </row>
    <row r="36" spans="1:2" x14ac:dyDescent="0.3">
      <c r="B36" s="23"/>
    </row>
    <row r="37" spans="1:2" x14ac:dyDescent="0.3">
      <c r="A37" t="s">
        <v>63</v>
      </c>
      <c r="B37" s="23"/>
    </row>
    <row r="38" spans="1:2" x14ac:dyDescent="0.3">
      <c r="B38" s="23"/>
    </row>
    <row r="39" spans="1:2" x14ac:dyDescent="0.3">
      <c r="B39" s="23"/>
    </row>
  </sheetData>
  <mergeCells count="6">
    <mergeCell ref="A1:C1"/>
    <mergeCell ref="E1:G1"/>
    <mergeCell ref="A3:C3"/>
    <mergeCell ref="E3:G3"/>
    <mergeCell ref="I1:K1"/>
    <mergeCell ref="I3:K3"/>
  </mergeCells>
  <pageMargins left="0.7" right="0.7" top="0.78740157499999996" bottom="0.78740157499999996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2D5B-CC64-42F4-9C87-3D35160EFADB}">
  <dimension ref="A1:D40"/>
  <sheetViews>
    <sheetView workbookViewId="0">
      <selection activeCell="A3" sqref="A3:C3"/>
    </sheetView>
  </sheetViews>
  <sheetFormatPr defaultRowHeight="14.4" x14ac:dyDescent="0.3"/>
  <cols>
    <col min="1" max="1" width="44" customWidth="1"/>
    <col min="2" max="2" width="16.109375" customWidth="1"/>
    <col min="3" max="3" width="14.33203125" customWidth="1"/>
  </cols>
  <sheetData>
    <row r="1" spans="1:4" ht="15.6" x14ac:dyDescent="0.3">
      <c r="A1" s="42" t="s">
        <v>58</v>
      </c>
      <c r="B1" s="42"/>
      <c r="C1" s="42"/>
      <c r="D1" s="33"/>
    </row>
    <row r="2" spans="1:4" x14ac:dyDescent="0.3">
      <c r="B2" s="23"/>
    </row>
    <row r="3" spans="1:4" ht="15.6" x14ac:dyDescent="0.3">
      <c r="A3" s="45" t="s">
        <v>82</v>
      </c>
      <c r="B3" s="45"/>
      <c r="C3" s="45"/>
    </row>
    <row r="4" spans="1:4" x14ac:dyDescent="0.3">
      <c r="B4" s="25" t="s">
        <v>39</v>
      </c>
      <c r="C4" s="25" t="s">
        <v>40</v>
      </c>
    </row>
    <row r="5" spans="1:4" x14ac:dyDescent="0.3">
      <c r="A5" s="4" t="s">
        <v>41</v>
      </c>
      <c r="B5" s="14">
        <v>120000</v>
      </c>
      <c r="C5" s="14"/>
    </row>
    <row r="6" spans="1:4" x14ac:dyDescent="0.3">
      <c r="A6" s="4" t="s">
        <v>42</v>
      </c>
      <c r="B6" s="14">
        <v>170000</v>
      </c>
      <c r="C6" s="14"/>
    </row>
    <row r="7" spans="1:4" x14ac:dyDescent="0.3">
      <c r="A7" s="4" t="s">
        <v>43</v>
      </c>
      <c r="B7" s="14">
        <v>15000</v>
      </c>
      <c r="C7" s="14"/>
    </row>
    <row r="8" spans="1:4" x14ac:dyDescent="0.3">
      <c r="A8" s="4" t="s">
        <v>44</v>
      </c>
      <c r="B8" s="14">
        <v>3000</v>
      </c>
      <c r="C8" s="14"/>
    </row>
    <row r="9" spans="1:4" x14ac:dyDescent="0.3">
      <c r="A9" s="4" t="s">
        <v>45</v>
      </c>
      <c r="B9" s="14">
        <v>183000</v>
      </c>
      <c r="C9" s="14"/>
    </row>
    <row r="10" spans="1:4" x14ac:dyDescent="0.3">
      <c r="A10" s="4" t="s">
        <v>46</v>
      </c>
      <c r="B10" s="14">
        <v>18000</v>
      </c>
      <c r="C10" s="14"/>
      <c r="D10" s="23"/>
    </row>
    <row r="11" spans="1:4" x14ac:dyDescent="0.3">
      <c r="A11" s="4" t="s">
        <v>47</v>
      </c>
      <c r="B11" s="14">
        <v>19000</v>
      </c>
      <c r="C11" s="14"/>
    </row>
    <row r="12" spans="1:4" x14ac:dyDescent="0.3">
      <c r="A12" s="4" t="s">
        <v>26</v>
      </c>
      <c r="B12" s="14">
        <v>2389000</v>
      </c>
      <c r="C12" s="14"/>
    </row>
    <row r="13" spans="1:4" x14ac:dyDescent="0.3">
      <c r="A13" s="4" t="s">
        <v>79</v>
      </c>
      <c r="B13" s="14">
        <v>245000</v>
      </c>
      <c r="C13" s="14"/>
    </row>
    <row r="14" spans="1:4" x14ac:dyDescent="0.3">
      <c r="A14" s="4" t="s">
        <v>48</v>
      </c>
      <c r="B14" s="14"/>
      <c r="C14" s="14">
        <v>15000</v>
      </c>
    </row>
    <row r="15" spans="1:4" x14ac:dyDescent="0.3">
      <c r="A15" s="4"/>
      <c r="B15" s="14"/>
      <c r="C15" s="14"/>
    </row>
    <row r="16" spans="1:4" x14ac:dyDescent="0.3">
      <c r="A16" s="31"/>
      <c r="B16" s="14"/>
      <c r="C16" s="14"/>
    </row>
    <row r="17" spans="1:4" x14ac:dyDescent="0.3">
      <c r="A17" s="26" t="s">
        <v>29</v>
      </c>
      <c r="B17" s="27">
        <f>SUM(B5:B16)</f>
        <v>3162000</v>
      </c>
      <c r="C17" s="27">
        <v>15000</v>
      </c>
      <c r="D17" s="30"/>
    </row>
    <row r="18" spans="1:4" x14ac:dyDescent="0.3">
      <c r="A18" s="4"/>
      <c r="B18" s="14"/>
      <c r="C18" s="14"/>
    </row>
    <row r="19" spans="1:4" x14ac:dyDescent="0.3">
      <c r="A19" s="4" t="s">
        <v>70</v>
      </c>
      <c r="B19" s="14">
        <v>8000</v>
      </c>
      <c r="C19" s="14"/>
    </row>
    <row r="20" spans="1:4" x14ac:dyDescent="0.3">
      <c r="A20" s="4" t="s">
        <v>49</v>
      </c>
      <c r="B20" s="14"/>
      <c r="C20" s="14">
        <v>15000</v>
      </c>
    </row>
    <row r="21" spans="1:4" x14ac:dyDescent="0.3">
      <c r="A21" s="4" t="s">
        <v>80</v>
      </c>
      <c r="B21" s="14">
        <v>765000</v>
      </c>
      <c r="C21" s="28"/>
    </row>
    <row r="22" spans="1:4" x14ac:dyDescent="0.3">
      <c r="A22" s="4" t="s">
        <v>33</v>
      </c>
      <c r="B22" s="14">
        <v>2389000</v>
      </c>
      <c r="C22" s="14"/>
    </row>
    <row r="23" spans="1:4" x14ac:dyDescent="0.3">
      <c r="A23" s="4"/>
      <c r="B23" s="14"/>
      <c r="C23" s="14"/>
    </row>
    <row r="24" spans="1:4" x14ac:dyDescent="0.3">
      <c r="A24" s="26" t="s">
        <v>35</v>
      </c>
      <c r="B24" s="27">
        <f>SUM(B19:B23)</f>
        <v>3162000</v>
      </c>
      <c r="C24" s="27">
        <v>15000</v>
      </c>
      <c r="D24" s="30"/>
    </row>
    <row r="25" spans="1:4" x14ac:dyDescent="0.3">
      <c r="A25" s="26" t="s">
        <v>51</v>
      </c>
      <c r="B25" s="27">
        <v>0</v>
      </c>
      <c r="C25" s="27">
        <v>0</v>
      </c>
      <c r="D25" s="29"/>
    </row>
    <row r="26" spans="1:4" x14ac:dyDescent="0.3">
      <c r="A26" s="19" t="s">
        <v>78</v>
      </c>
      <c r="B26" s="23"/>
    </row>
    <row r="27" spans="1:4" x14ac:dyDescent="0.3">
      <c r="B27" s="23"/>
    </row>
    <row r="28" spans="1:4" x14ac:dyDescent="0.3">
      <c r="B28" s="23"/>
    </row>
    <row r="29" spans="1:4" x14ac:dyDescent="0.3">
      <c r="A29" s="19"/>
      <c r="B29" s="23"/>
      <c r="C29" s="19"/>
    </row>
    <row r="30" spans="1:4" x14ac:dyDescent="0.3">
      <c r="A30" t="s">
        <v>60</v>
      </c>
      <c r="B30" s="22" t="s">
        <v>37</v>
      </c>
    </row>
    <row r="31" spans="1:4" x14ac:dyDescent="0.3">
      <c r="B31" s="22" t="s">
        <v>38</v>
      </c>
    </row>
    <row r="32" spans="1:4" x14ac:dyDescent="0.3">
      <c r="B32" s="23"/>
    </row>
    <row r="33" spans="1:2" x14ac:dyDescent="0.3">
      <c r="B33" s="23"/>
    </row>
    <row r="34" spans="1:2" x14ac:dyDescent="0.3">
      <c r="B34" s="23"/>
    </row>
    <row r="35" spans="1:2" x14ac:dyDescent="0.3">
      <c r="B35" s="23"/>
    </row>
    <row r="36" spans="1:2" x14ac:dyDescent="0.3">
      <c r="B36" s="23"/>
    </row>
    <row r="37" spans="1:2" x14ac:dyDescent="0.3">
      <c r="A37" t="s">
        <v>71</v>
      </c>
      <c r="B37" s="23"/>
    </row>
    <row r="38" spans="1:2" x14ac:dyDescent="0.3">
      <c r="B38" s="23"/>
    </row>
    <row r="39" spans="1:2" x14ac:dyDescent="0.3">
      <c r="B39" s="23"/>
    </row>
    <row r="40" spans="1:2" x14ac:dyDescent="0.3">
      <c r="B40" s="23"/>
    </row>
  </sheetData>
  <mergeCells count="2">
    <mergeCell ref="A1:C1"/>
    <mergeCell ref="A3:C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1536-CF31-41B4-B26C-27AB20D19F84}">
  <sheetPr>
    <pageSetUpPr fitToPage="1"/>
  </sheetPr>
  <dimension ref="A1:H33"/>
  <sheetViews>
    <sheetView workbookViewId="0">
      <selection activeCell="E2" sqref="E2:G2"/>
    </sheetView>
  </sheetViews>
  <sheetFormatPr defaultRowHeight="14.4" x14ac:dyDescent="0.3"/>
  <cols>
    <col min="1" max="1" width="35.6640625" customWidth="1"/>
    <col min="2" max="3" width="12.6640625" customWidth="1"/>
    <col min="4" max="4" width="9.44140625" customWidth="1"/>
    <col min="5" max="5" width="35.6640625" customWidth="1"/>
    <col min="6" max="7" width="12.6640625" customWidth="1"/>
  </cols>
  <sheetData>
    <row r="1" spans="1:8" x14ac:dyDescent="0.3">
      <c r="A1" s="46" t="s">
        <v>58</v>
      </c>
      <c r="B1" s="46"/>
      <c r="C1" s="46"/>
      <c r="D1" s="21"/>
      <c r="E1" s="46" t="s">
        <v>58</v>
      </c>
      <c r="F1" s="46"/>
      <c r="G1" s="46"/>
    </row>
    <row r="2" spans="1:8" x14ac:dyDescent="0.3">
      <c r="A2" s="44" t="s">
        <v>74</v>
      </c>
      <c r="B2" s="44"/>
      <c r="C2" s="44"/>
      <c r="E2" s="44" t="s">
        <v>81</v>
      </c>
      <c r="F2" s="44"/>
      <c r="G2" s="44"/>
    </row>
    <row r="3" spans="1:8" x14ac:dyDescent="0.3">
      <c r="B3" s="25" t="s">
        <v>39</v>
      </c>
      <c r="C3" s="25" t="s">
        <v>40</v>
      </c>
      <c r="F3" s="25" t="s">
        <v>39</v>
      </c>
      <c r="G3" s="25" t="s">
        <v>40</v>
      </c>
    </row>
    <row r="4" spans="1:8" x14ac:dyDescent="0.3">
      <c r="A4" s="4" t="s">
        <v>41</v>
      </c>
      <c r="B4" s="14">
        <v>120000</v>
      </c>
      <c r="C4" s="14"/>
      <c r="E4" s="4" t="s">
        <v>41</v>
      </c>
      <c r="F4" s="14">
        <v>120000</v>
      </c>
      <c r="G4" s="14"/>
    </row>
    <row r="5" spans="1:8" x14ac:dyDescent="0.3">
      <c r="A5" s="4" t="s">
        <v>42</v>
      </c>
      <c r="B5" s="14">
        <v>170000</v>
      </c>
      <c r="C5" s="14"/>
      <c r="E5" s="4" t="s">
        <v>42</v>
      </c>
      <c r="F5" s="14">
        <v>170000</v>
      </c>
      <c r="G5" s="14"/>
    </row>
    <row r="6" spans="1:8" x14ac:dyDescent="0.3">
      <c r="A6" s="4" t="s">
        <v>43</v>
      </c>
      <c r="B6" s="14">
        <v>15000</v>
      </c>
      <c r="C6" s="14"/>
      <c r="E6" s="4" t="s">
        <v>43</v>
      </c>
      <c r="F6" s="14">
        <v>15000</v>
      </c>
      <c r="G6" s="14"/>
    </row>
    <row r="7" spans="1:8" x14ac:dyDescent="0.3">
      <c r="A7" s="4" t="s">
        <v>44</v>
      </c>
      <c r="B7" s="14">
        <v>3000</v>
      </c>
      <c r="C7" s="14"/>
      <c r="E7" s="4" t="s">
        <v>44</v>
      </c>
      <c r="F7" s="14">
        <v>3000</v>
      </c>
      <c r="G7" s="14"/>
    </row>
    <row r="8" spans="1:8" x14ac:dyDescent="0.3">
      <c r="A8" s="4" t="s">
        <v>45</v>
      </c>
      <c r="B8" s="14">
        <v>183000</v>
      </c>
      <c r="C8" s="14"/>
      <c r="E8" s="4" t="s">
        <v>45</v>
      </c>
      <c r="F8" s="14">
        <v>183000</v>
      </c>
      <c r="G8" s="14"/>
    </row>
    <row r="9" spans="1:8" x14ac:dyDescent="0.3">
      <c r="A9" s="4" t="s">
        <v>46</v>
      </c>
      <c r="B9" s="14">
        <v>18000</v>
      </c>
      <c r="C9" s="14"/>
      <c r="E9" s="4" t="s">
        <v>46</v>
      </c>
      <c r="F9" s="14">
        <v>18000</v>
      </c>
      <c r="G9" s="14"/>
    </row>
    <row r="10" spans="1:8" x14ac:dyDescent="0.3">
      <c r="A10" s="4" t="s">
        <v>47</v>
      </c>
      <c r="B10" s="14">
        <v>19000</v>
      </c>
      <c r="C10" s="14"/>
      <c r="E10" s="4" t="s">
        <v>47</v>
      </c>
      <c r="F10" s="14">
        <v>19000</v>
      </c>
      <c r="G10" s="14"/>
    </row>
    <row r="11" spans="1:8" x14ac:dyDescent="0.3">
      <c r="A11" s="4" t="s">
        <v>26</v>
      </c>
      <c r="B11" s="14">
        <v>2389000</v>
      </c>
      <c r="C11" s="14"/>
      <c r="D11" s="23"/>
      <c r="E11" s="4" t="s">
        <v>26</v>
      </c>
      <c r="F11" s="14">
        <v>2389000</v>
      </c>
      <c r="G11" s="14"/>
    </row>
    <row r="12" spans="1:8" x14ac:dyDescent="0.3">
      <c r="A12" s="4" t="s">
        <v>79</v>
      </c>
      <c r="B12" s="14">
        <v>245000</v>
      </c>
      <c r="C12" s="14"/>
      <c r="E12" s="4" t="s">
        <v>79</v>
      </c>
      <c r="F12" s="14">
        <v>245000</v>
      </c>
      <c r="G12" s="14"/>
    </row>
    <row r="13" spans="1:8" x14ac:dyDescent="0.3">
      <c r="A13" s="4" t="s">
        <v>48</v>
      </c>
      <c r="B13" s="14"/>
      <c r="C13" s="14">
        <v>15000</v>
      </c>
      <c r="E13" s="4" t="s">
        <v>48</v>
      </c>
      <c r="F13" s="14"/>
      <c r="G13" s="14">
        <v>15000</v>
      </c>
    </row>
    <row r="14" spans="1:8" x14ac:dyDescent="0.3">
      <c r="A14" s="4"/>
      <c r="B14" s="14"/>
      <c r="C14" s="14"/>
      <c r="E14" s="4"/>
      <c r="F14" s="14"/>
      <c r="G14" s="14"/>
    </row>
    <row r="15" spans="1:8" x14ac:dyDescent="0.3">
      <c r="A15" s="31"/>
      <c r="B15" s="14"/>
      <c r="C15" s="14"/>
      <c r="E15" s="31"/>
      <c r="F15" s="14"/>
      <c r="G15" s="14"/>
    </row>
    <row r="16" spans="1:8" x14ac:dyDescent="0.3">
      <c r="A16" s="26" t="s">
        <v>29</v>
      </c>
      <c r="B16" s="27">
        <f>SUM(B4:B15)</f>
        <v>3162000</v>
      </c>
      <c r="C16" s="27">
        <v>15000</v>
      </c>
      <c r="E16" s="26" t="s">
        <v>29</v>
      </c>
      <c r="F16" s="27">
        <f>SUM(F4:F15)</f>
        <v>3162000</v>
      </c>
      <c r="G16" s="27">
        <v>15000</v>
      </c>
      <c r="H16" s="23"/>
    </row>
    <row r="17" spans="1:8" x14ac:dyDescent="0.3">
      <c r="A17" s="4"/>
      <c r="B17" s="14"/>
      <c r="C17" s="14"/>
      <c r="E17" s="4"/>
      <c r="F17" s="14"/>
      <c r="G17" s="14"/>
    </row>
    <row r="18" spans="1:8" x14ac:dyDescent="0.3">
      <c r="A18" s="4" t="s">
        <v>70</v>
      </c>
      <c r="B18" s="14">
        <v>8000</v>
      </c>
      <c r="C18" s="14"/>
      <c r="E18" s="4" t="s">
        <v>70</v>
      </c>
      <c r="F18" s="14">
        <v>8000</v>
      </c>
      <c r="G18" s="14"/>
    </row>
    <row r="19" spans="1:8" x14ac:dyDescent="0.3">
      <c r="A19" s="4" t="s">
        <v>49</v>
      </c>
      <c r="B19" s="14"/>
      <c r="C19" s="14">
        <v>15000</v>
      </c>
      <c r="E19" s="4" t="s">
        <v>49</v>
      </c>
      <c r="F19" s="14"/>
      <c r="G19" s="14">
        <v>15000</v>
      </c>
    </row>
    <row r="20" spans="1:8" x14ac:dyDescent="0.3">
      <c r="A20" s="4" t="s">
        <v>80</v>
      </c>
      <c r="B20" s="14">
        <v>765000</v>
      </c>
      <c r="C20" s="28"/>
      <c r="E20" s="4" t="s">
        <v>80</v>
      </c>
      <c r="F20" s="14">
        <v>765000</v>
      </c>
      <c r="G20" s="28"/>
    </row>
    <row r="21" spans="1:8" x14ac:dyDescent="0.3">
      <c r="A21" s="4" t="s">
        <v>33</v>
      </c>
      <c r="B21" s="14">
        <v>2389000</v>
      </c>
      <c r="C21" s="14"/>
      <c r="E21" s="4" t="s">
        <v>33</v>
      </c>
      <c r="F21" s="14">
        <v>2389000</v>
      </c>
      <c r="G21" s="14"/>
    </row>
    <row r="22" spans="1:8" x14ac:dyDescent="0.3">
      <c r="A22" s="4"/>
      <c r="B22" s="14"/>
      <c r="C22" s="14"/>
      <c r="E22" s="4"/>
      <c r="F22" s="14"/>
      <c r="G22" s="14"/>
    </row>
    <row r="23" spans="1:8" x14ac:dyDescent="0.3">
      <c r="A23" s="26" t="s">
        <v>35</v>
      </c>
      <c r="B23" s="27">
        <f>SUM(B18:B22)</f>
        <v>3162000</v>
      </c>
      <c r="C23" s="27">
        <v>15000</v>
      </c>
      <c r="D23" s="29"/>
      <c r="E23" s="26" t="s">
        <v>35</v>
      </c>
      <c r="F23" s="27">
        <f>SUM(F18:F22)</f>
        <v>3162000</v>
      </c>
      <c r="G23" s="27">
        <v>15000</v>
      </c>
      <c r="H23" s="23"/>
    </row>
    <row r="24" spans="1:8" x14ac:dyDescent="0.3">
      <c r="A24" s="26" t="s">
        <v>51</v>
      </c>
      <c r="B24" s="27">
        <v>0</v>
      </c>
      <c r="C24" s="27">
        <v>0</v>
      </c>
      <c r="E24" s="26" t="s">
        <v>51</v>
      </c>
      <c r="F24" s="27">
        <v>0</v>
      </c>
      <c r="G24" s="27">
        <v>0</v>
      </c>
    </row>
    <row r="25" spans="1:8" x14ac:dyDescent="0.3">
      <c r="A25" s="19" t="s">
        <v>78</v>
      </c>
      <c r="B25" s="23"/>
      <c r="E25" s="19" t="s">
        <v>78</v>
      </c>
      <c r="F25" s="23"/>
    </row>
    <row r="26" spans="1:8" x14ac:dyDescent="0.3">
      <c r="B26" s="23"/>
      <c r="F26" s="23"/>
    </row>
    <row r="27" spans="1:8" x14ac:dyDescent="0.3">
      <c r="B27" s="23"/>
      <c r="F27" s="23"/>
    </row>
    <row r="28" spans="1:8" x14ac:dyDescent="0.3">
      <c r="A28" s="19"/>
      <c r="B28" s="23"/>
      <c r="C28" s="19"/>
      <c r="E28" s="19"/>
      <c r="F28" s="23"/>
      <c r="G28" s="19"/>
    </row>
    <row r="29" spans="1:8" x14ac:dyDescent="0.3">
      <c r="A29" t="s">
        <v>60</v>
      </c>
      <c r="B29" s="22" t="s">
        <v>37</v>
      </c>
      <c r="E29" t="s">
        <v>60</v>
      </c>
      <c r="F29" s="22" t="s">
        <v>37</v>
      </c>
    </row>
    <row r="30" spans="1:8" x14ac:dyDescent="0.3">
      <c r="B30" s="22" t="s">
        <v>38</v>
      </c>
      <c r="F30" s="22" t="s">
        <v>38</v>
      </c>
    </row>
    <row r="31" spans="1:8" x14ac:dyDescent="0.3">
      <c r="B31" s="23"/>
      <c r="F31" s="23"/>
    </row>
    <row r="33" spans="1:5" x14ac:dyDescent="0.3">
      <c r="A33" t="s">
        <v>53</v>
      </c>
      <c r="E33" t="s">
        <v>53</v>
      </c>
    </row>
  </sheetData>
  <mergeCells count="4">
    <mergeCell ref="A2:C2"/>
    <mergeCell ref="E2:G2"/>
    <mergeCell ref="A1:C1"/>
    <mergeCell ref="E1:G1"/>
  </mergeCells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3BC8-4378-4507-8513-57349DD64C98}">
  <sheetPr>
    <pageSetUpPr fitToPage="1"/>
  </sheetPr>
  <dimension ref="A1:L38"/>
  <sheetViews>
    <sheetView tabSelected="1" topLeftCell="A13" workbookViewId="0">
      <selection activeCell="J12" sqref="J12"/>
    </sheetView>
  </sheetViews>
  <sheetFormatPr defaultRowHeight="14.4" x14ac:dyDescent="0.3"/>
  <cols>
    <col min="1" max="1" width="38" customWidth="1"/>
    <col min="2" max="2" width="13.33203125" customWidth="1"/>
    <col min="3" max="3" width="8.5546875" customWidth="1"/>
    <col min="4" max="4" width="3" customWidth="1"/>
    <col min="5" max="5" width="35.6640625" customWidth="1"/>
    <col min="6" max="6" width="12.6640625" customWidth="1"/>
    <col min="7" max="7" width="8.88671875" customWidth="1"/>
    <col min="8" max="8" width="5.33203125" customWidth="1"/>
    <col min="9" max="9" width="35.6640625" customWidth="1"/>
    <col min="10" max="10" width="12.6640625" customWidth="1"/>
    <col min="11" max="11" width="8.88671875" customWidth="1"/>
  </cols>
  <sheetData>
    <row r="1" spans="1:11" x14ac:dyDescent="0.3">
      <c r="A1" s="41" t="s">
        <v>64</v>
      </c>
    </row>
    <row r="3" spans="1:11" s="34" customFormat="1" ht="10.199999999999999" x14ac:dyDescent="0.2">
      <c r="A3" s="47" t="s">
        <v>58</v>
      </c>
      <c r="B3" s="47"/>
      <c r="C3" s="47"/>
      <c r="E3" s="47" t="s">
        <v>58</v>
      </c>
      <c r="F3" s="47"/>
      <c r="G3" s="47"/>
      <c r="H3" s="37"/>
      <c r="I3" s="47" t="s">
        <v>58</v>
      </c>
      <c r="J3" s="47"/>
      <c r="K3" s="47"/>
    </row>
    <row r="4" spans="1:11" x14ac:dyDescent="0.3">
      <c r="B4" s="23"/>
      <c r="F4" s="23"/>
      <c r="J4" s="23"/>
    </row>
    <row r="5" spans="1:11" s="38" customFormat="1" x14ac:dyDescent="0.3">
      <c r="A5"/>
      <c r="B5" s="23"/>
      <c r="C5"/>
      <c r="E5"/>
      <c r="F5" s="23"/>
      <c r="G5"/>
      <c r="J5" s="39" t="s">
        <v>39</v>
      </c>
      <c r="K5" s="39" t="s">
        <v>40</v>
      </c>
    </row>
    <row r="6" spans="1:11" ht="15.6" x14ac:dyDescent="0.3">
      <c r="A6" s="45" t="s">
        <v>82</v>
      </c>
      <c r="B6" s="45"/>
      <c r="C6" s="45"/>
      <c r="E6" s="44" t="s">
        <v>74</v>
      </c>
      <c r="F6" s="44"/>
      <c r="G6" s="44"/>
      <c r="I6" s="44" t="s">
        <v>81</v>
      </c>
      <c r="J6" s="44"/>
      <c r="K6" s="44"/>
    </row>
    <row r="7" spans="1:11" x14ac:dyDescent="0.3">
      <c r="B7" s="25" t="s">
        <v>39</v>
      </c>
      <c r="C7" s="25" t="s">
        <v>40</v>
      </c>
      <c r="F7" s="25" t="s">
        <v>39</v>
      </c>
      <c r="G7" s="25" t="s">
        <v>40</v>
      </c>
      <c r="J7" s="25" t="s">
        <v>39</v>
      </c>
      <c r="K7" s="25" t="s">
        <v>40</v>
      </c>
    </row>
    <row r="8" spans="1:11" x14ac:dyDescent="0.3">
      <c r="A8" s="4" t="s">
        <v>41</v>
      </c>
      <c r="B8" s="14">
        <v>120000</v>
      </c>
      <c r="C8" s="14"/>
      <c r="E8" s="4" t="s">
        <v>41</v>
      </c>
      <c r="F8" s="14">
        <v>120000</v>
      </c>
      <c r="G8" s="14"/>
      <c r="I8" s="4" t="s">
        <v>41</v>
      </c>
      <c r="J8" s="14">
        <v>120000</v>
      </c>
      <c r="K8" s="14"/>
    </row>
    <row r="9" spans="1:11" x14ac:dyDescent="0.3">
      <c r="A9" s="4" t="s">
        <v>42</v>
      </c>
      <c r="B9" s="14">
        <v>170000</v>
      </c>
      <c r="C9" s="14"/>
      <c r="E9" s="4" t="s">
        <v>42</v>
      </c>
      <c r="F9" s="14">
        <v>170000</v>
      </c>
      <c r="G9" s="14"/>
      <c r="I9" s="4" t="s">
        <v>42</v>
      </c>
      <c r="J9" s="14">
        <v>170000</v>
      </c>
      <c r="K9" s="14"/>
    </row>
    <row r="10" spans="1:11" x14ac:dyDescent="0.3">
      <c r="A10" s="4" t="s">
        <v>43</v>
      </c>
      <c r="B10" s="14">
        <v>15000</v>
      </c>
      <c r="C10" s="14"/>
      <c r="E10" s="4" t="s">
        <v>43</v>
      </c>
      <c r="F10" s="14">
        <v>15000</v>
      </c>
      <c r="G10" s="14"/>
      <c r="I10" s="4" t="s">
        <v>43</v>
      </c>
      <c r="J10" s="14">
        <v>15000</v>
      </c>
      <c r="K10" s="14"/>
    </row>
    <row r="11" spans="1:11" x14ac:dyDescent="0.3">
      <c r="A11" s="4" t="s">
        <v>44</v>
      </c>
      <c r="B11" s="14">
        <v>3000</v>
      </c>
      <c r="C11" s="14"/>
      <c r="E11" s="4" t="s">
        <v>44</v>
      </c>
      <c r="F11" s="14">
        <v>3000</v>
      </c>
      <c r="G11" s="14"/>
      <c r="I11" s="4" t="s">
        <v>44</v>
      </c>
      <c r="J11" s="14">
        <v>3000</v>
      </c>
      <c r="K11" s="14"/>
    </row>
    <row r="12" spans="1:11" x14ac:dyDescent="0.3">
      <c r="A12" s="4" t="s">
        <v>45</v>
      </c>
      <c r="B12" s="14">
        <v>183000</v>
      </c>
      <c r="C12" s="14"/>
      <c r="E12" s="4" t="s">
        <v>45</v>
      </c>
      <c r="F12" s="14">
        <v>183000</v>
      </c>
      <c r="G12" s="14"/>
      <c r="I12" s="4" t="s">
        <v>45</v>
      </c>
      <c r="J12" s="14">
        <v>183000</v>
      </c>
      <c r="K12" s="14"/>
    </row>
    <row r="13" spans="1:11" x14ac:dyDescent="0.3">
      <c r="A13" s="4" t="s">
        <v>46</v>
      </c>
      <c r="B13" s="14">
        <v>18000</v>
      </c>
      <c r="C13" s="14"/>
      <c r="E13" s="4" t="s">
        <v>46</v>
      </c>
      <c r="F13" s="14">
        <v>18000</v>
      </c>
      <c r="G13" s="14"/>
      <c r="H13" s="23"/>
      <c r="I13" s="4" t="s">
        <v>46</v>
      </c>
      <c r="J13" s="14">
        <v>18000</v>
      </c>
      <c r="K13" s="14"/>
    </row>
    <row r="14" spans="1:11" x14ac:dyDescent="0.3">
      <c r="A14" s="4" t="s">
        <v>47</v>
      </c>
      <c r="B14" s="14">
        <v>19000</v>
      </c>
      <c r="C14" s="14"/>
      <c r="E14" s="4" t="s">
        <v>47</v>
      </c>
      <c r="F14" s="14">
        <v>19000</v>
      </c>
      <c r="G14" s="14"/>
      <c r="I14" s="4" t="s">
        <v>47</v>
      </c>
      <c r="J14" s="14">
        <v>19000</v>
      </c>
      <c r="K14" s="14"/>
    </row>
    <row r="15" spans="1:11" x14ac:dyDescent="0.3">
      <c r="A15" s="4" t="s">
        <v>26</v>
      </c>
      <c r="B15" s="14">
        <v>2389000</v>
      </c>
      <c r="C15" s="14"/>
      <c r="E15" s="4" t="s">
        <v>26</v>
      </c>
      <c r="F15" s="14">
        <v>2389000</v>
      </c>
      <c r="G15" s="14"/>
      <c r="I15" s="4" t="s">
        <v>26</v>
      </c>
      <c r="J15" s="14">
        <v>2389000</v>
      </c>
      <c r="K15" s="14"/>
    </row>
    <row r="16" spans="1:11" x14ac:dyDescent="0.3">
      <c r="A16" s="4" t="s">
        <v>79</v>
      </c>
      <c r="B16" s="14">
        <v>245000</v>
      </c>
      <c r="C16" s="14"/>
      <c r="E16" s="4" t="s">
        <v>79</v>
      </c>
      <c r="F16" s="14">
        <v>245000</v>
      </c>
      <c r="G16" s="14"/>
      <c r="I16" s="4" t="s">
        <v>79</v>
      </c>
      <c r="J16" s="14">
        <v>245000</v>
      </c>
      <c r="K16" s="14"/>
    </row>
    <row r="17" spans="1:12" x14ac:dyDescent="0.3">
      <c r="A17" s="4" t="s">
        <v>48</v>
      </c>
      <c r="B17" s="14"/>
      <c r="C17" s="14">
        <v>15000</v>
      </c>
      <c r="E17" s="4" t="s">
        <v>48</v>
      </c>
      <c r="F17" s="14"/>
      <c r="G17" s="14">
        <v>15000</v>
      </c>
      <c r="I17" s="4" t="s">
        <v>48</v>
      </c>
      <c r="J17" s="14"/>
      <c r="K17" s="14">
        <v>15000</v>
      </c>
    </row>
    <row r="18" spans="1:12" x14ac:dyDescent="0.3">
      <c r="A18" s="4"/>
      <c r="B18" s="14"/>
      <c r="C18" s="14"/>
      <c r="E18" s="4"/>
      <c r="F18" s="14"/>
      <c r="G18" s="14"/>
      <c r="I18" s="4"/>
      <c r="J18" s="14"/>
      <c r="K18" s="14"/>
      <c r="L18" s="23"/>
    </row>
    <row r="19" spans="1:12" x14ac:dyDescent="0.3">
      <c r="A19" s="31"/>
      <c r="B19" s="14"/>
      <c r="C19" s="14"/>
      <c r="E19" s="31"/>
      <c r="F19" s="14"/>
      <c r="G19" s="14"/>
      <c r="I19" s="31"/>
      <c r="J19" s="14"/>
      <c r="K19" s="14"/>
    </row>
    <row r="20" spans="1:12" x14ac:dyDescent="0.3">
      <c r="A20" s="26" t="s">
        <v>29</v>
      </c>
      <c r="B20" s="27">
        <f>SUM(B8:B19)</f>
        <v>3162000</v>
      </c>
      <c r="C20" s="27">
        <v>15000</v>
      </c>
      <c r="E20" s="26" t="s">
        <v>29</v>
      </c>
      <c r="F20" s="27">
        <f>SUM(F8:F19)</f>
        <v>3162000</v>
      </c>
      <c r="G20" s="27">
        <v>15000</v>
      </c>
      <c r="I20" s="26" t="s">
        <v>29</v>
      </c>
      <c r="J20" s="27">
        <f>SUM(J8:J19)</f>
        <v>3162000</v>
      </c>
      <c r="K20" s="27">
        <v>15000</v>
      </c>
    </row>
    <row r="21" spans="1:12" x14ac:dyDescent="0.3">
      <c r="A21" s="4"/>
      <c r="B21" s="14"/>
      <c r="C21" s="14"/>
      <c r="E21" s="4"/>
      <c r="F21" s="14"/>
      <c r="G21" s="14"/>
      <c r="I21" s="4"/>
      <c r="J21" s="14"/>
      <c r="K21" s="14"/>
    </row>
    <row r="22" spans="1:12" x14ac:dyDescent="0.3">
      <c r="A22" s="4" t="s">
        <v>70</v>
      </c>
      <c r="B22" s="14">
        <v>8000</v>
      </c>
      <c r="C22" s="14"/>
      <c r="E22" s="4" t="s">
        <v>70</v>
      </c>
      <c r="F22" s="14">
        <v>8000</v>
      </c>
      <c r="G22" s="14"/>
      <c r="I22" s="4" t="s">
        <v>70</v>
      </c>
      <c r="J22" s="14">
        <v>8000</v>
      </c>
      <c r="K22" s="14"/>
    </row>
    <row r="23" spans="1:12" x14ac:dyDescent="0.3">
      <c r="A23" s="4" t="s">
        <v>49</v>
      </c>
      <c r="B23" s="14"/>
      <c r="C23" s="14">
        <v>15000</v>
      </c>
      <c r="E23" s="4" t="s">
        <v>49</v>
      </c>
      <c r="F23" s="14"/>
      <c r="G23" s="14">
        <v>15000</v>
      </c>
      <c r="I23" s="4" t="s">
        <v>49</v>
      </c>
      <c r="J23" s="14"/>
      <c r="K23" s="14">
        <v>15000</v>
      </c>
    </row>
    <row r="24" spans="1:12" x14ac:dyDescent="0.3">
      <c r="A24" s="4" t="s">
        <v>80</v>
      </c>
      <c r="B24" s="14">
        <v>765000</v>
      </c>
      <c r="C24" s="28"/>
      <c r="E24" s="4" t="s">
        <v>80</v>
      </c>
      <c r="F24" s="14">
        <v>765000</v>
      </c>
      <c r="G24" s="28"/>
      <c r="I24" s="4" t="s">
        <v>80</v>
      </c>
      <c r="J24" s="14">
        <v>765000</v>
      </c>
      <c r="K24" s="28"/>
    </row>
    <row r="25" spans="1:12" x14ac:dyDescent="0.3">
      <c r="A25" s="4" t="s">
        <v>33</v>
      </c>
      <c r="B25" s="14">
        <v>2389000</v>
      </c>
      <c r="C25" s="14"/>
      <c r="E25" s="4" t="s">
        <v>33</v>
      </c>
      <c r="F25" s="14">
        <v>2389000</v>
      </c>
      <c r="G25" s="14"/>
      <c r="H25" s="29"/>
      <c r="I25" s="4" t="s">
        <v>33</v>
      </c>
      <c r="J25" s="14">
        <v>2389000</v>
      </c>
      <c r="K25" s="14"/>
    </row>
    <row r="26" spans="1:12" x14ac:dyDescent="0.3">
      <c r="A26" s="4"/>
      <c r="B26" s="14"/>
      <c r="C26" s="14"/>
      <c r="E26" s="4"/>
      <c r="F26" s="14"/>
      <c r="G26" s="14"/>
      <c r="I26" s="4"/>
      <c r="J26" s="14"/>
      <c r="K26" s="14"/>
    </row>
    <row r="27" spans="1:12" x14ac:dyDescent="0.3">
      <c r="A27" s="26" t="s">
        <v>35</v>
      </c>
      <c r="B27" s="27">
        <f>SUM(B22:B26)</f>
        <v>3162000</v>
      </c>
      <c r="C27" s="27">
        <v>15000</v>
      </c>
      <c r="E27" s="26" t="s">
        <v>35</v>
      </c>
      <c r="F27" s="27">
        <f>SUM(F22:F26)</f>
        <v>3162000</v>
      </c>
      <c r="G27" s="27">
        <v>15000</v>
      </c>
      <c r="I27" s="26" t="s">
        <v>35</v>
      </c>
      <c r="J27" s="27">
        <f>SUM(J22:J26)</f>
        <v>3162000</v>
      </c>
      <c r="K27" s="27">
        <v>15000</v>
      </c>
    </row>
    <row r="28" spans="1:12" x14ac:dyDescent="0.3">
      <c r="A28" s="26" t="s">
        <v>51</v>
      </c>
      <c r="B28" s="27">
        <v>0</v>
      </c>
      <c r="C28" s="27">
        <v>0</v>
      </c>
      <c r="E28" s="26" t="s">
        <v>51</v>
      </c>
      <c r="F28" s="27">
        <v>0</v>
      </c>
      <c r="G28" s="27">
        <v>0</v>
      </c>
      <c r="I28" s="26" t="s">
        <v>51</v>
      </c>
      <c r="J28" s="27">
        <v>0</v>
      </c>
      <c r="K28" s="27">
        <v>0</v>
      </c>
    </row>
    <row r="29" spans="1:12" x14ac:dyDescent="0.3">
      <c r="A29" s="19" t="s">
        <v>78</v>
      </c>
      <c r="B29" s="23"/>
      <c r="E29" s="19" t="s">
        <v>78</v>
      </c>
      <c r="F29" s="23"/>
      <c r="I29" s="19" t="s">
        <v>78</v>
      </c>
      <c r="J29" s="23"/>
    </row>
    <row r="30" spans="1:12" x14ac:dyDescent="0.3">
      <c r="B30" s="23"/>
      <c r="F30" s="23"/>
      <c r="J30" s="23"/>
    </row>
    <row r="31" spans="1:12" x14ac:dyDescent="0.3">
      <c r="B31" s="23"/>
      <c r="F31" s="23"/>
      <c r="J31" s="23"/>
    </row>
    <row r="32" spans="1:12" x14ac:dyDescent="0.3">
      <c r="A32" s="19"/>
      <c r="B32" s="23"/>
      <c r="C32" s="19"/>
      <c r="E32" s="19"/>
      <c r="F32" s="23"/>
      <c r="G32" s="19"/>
      <c r="I32" s="19"/>
      <c r="J32" s="23"/>
      <c r="K32" s="19"/>
    </row>
    <row r="33" spans="1:10" x14ac:dyDescent="0.3">
      <c r="A33" t="s">
        <v>60</v>
      </c>
      <c r="B33" s="22" t="s">
        <v>37</v>
      </c>
      <c r="E33" t="s">
        <v>60</v>
      </c>
      <c r="F33" s="22" t="s">
        <v>37</v>
      </c>
      <c r="I33" t="s">
        <v>60</v>
      </c>
      <c r="J33" s="22" t="s">
        <v>37</v>
      </c>
    </row>
    <row r="34" spans="1:10" x14ac:dyDescent="0.3">
      <c r="B34" s="22" t="s">
        <v>38</v>
      </c>
      <c r="F34" s="22" t="s">
        <v>38</v>
      </c>
      <c r="J34" s="22" t="s">
        <v>38</v>
      </c>
    </row>
    <row r="35" spans="1:10" x14ac:dyDescent="0.3">
      <c r="B35" s="22"/>
      <c r="F35" s="22"/>
      <c r="J35" s="22"/>
    </row>
    <row r="36" spans="1:10" x14ac:dyDescent="0.3">
      <c r="B36" s="23"/>
      <c r="F36" s="23"/>
      <c r="J36" s="23"/>
    </row>
    <row r="37" spans="1:10" x14ac:dyDescent="0.3">
      <c r="B37" s="23"/>
      <c r="F37" s="23"/>
      <c r="J37" s="23"/>
    </row>
    <row r="38" spans="1:10" x14ac:dyDescent="0.3">
      <c r="A38" t="s">
        <v>54</v>
      </c>
      <c r="B38" s="23"/>
      <c r="E38" t="s">
        <v>54</v>
      </c>
      <c r="F38" s="23"/>
      <c r="I38" t="s">
        <v>54</v>
      </c>
      <c r="J38" s="23"/>
    </row>
  </sheetData>
  <mergeCells count="6">
    <mergeCell ref="A6:C6"/>
    <mergeCell ref="E6:G6"/>
    <mergeCell ref="I6:K6"/>
    <mergeCell ref="E3:G3"/>
    <mergeCell ref="I3:K3"/>
    <mergeCell ref="A3:C3"/>
  </mergeCells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2025</vt:lpstr>
      <vt:lpstr>návrh střednědobého výhledu 202</vt:lpstr>
      <vt:lpstr>Schválený rozpočet</vt:lpstr>
      <vt:lpstr>Schválený rozpočet výhled</vt:lpstr>
      <vt:lpstr>rozpočet ke zveřejnění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</dc:creator>
  <cp:lastModifiedBy>Martina Juřicová</cp:lastModifiedBy>
  <cp:lastPrinted>2025-12-05T10:09:18Z</cp:lastPrinted>
  <dcterms:created xsi:type="dcterms:W3CDTF">2015-06-05T18:19:34Z</dcterms:created>
  <dcterms:modified xsi:type="dcterms:W3CDTF">2025-12-05T10:09:33Z</dcterms:modified>
</cp:coreProperties>
</file>